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vutus" sheetId="1" r:id="rId4"/>
  </sheets>
  <definedNames/>
  <calcPr/>
  <extLst>
    <ext uri="GoogleSheetsCustomDataVersion2">
      <go:sheetsCustomData xmlns:go="http://customooxmlschemas.google.com/" r:id="rId5" roundtripDataChecksum="Jpxw6/sYuUPwegC8OoxAQH6Ix+AJXODZGEoRsANy13Y="/>
    </ext>
  </extLst>
</workbook>
</file>

<file path=xl/sharedStrings.xml><?xml version="1.0" encoding="utf-8"?>
<sst xmlns="http://schemas.openxmlformats.org/spreadsheetml/2006/main" count="34" uniqueCount="34">
  <si>
    <t>Sisend</t>
  </si>
  <si>
    <t>Vaikeväärtus</t>
  </si>
  <si>
    <t>Selgitus</t>
  </si>
  <si>
    <t>Näitajad</t>
  </si>
  <si>
    <t>Valem / kirjeldus</t>
  </si>
  <si>
    <t>Ostuhind (€)</t>
  </si>
  <si>
    <t>Kinnisvara ostuhind</t>
  </si>
  <si>
    <t>Koguinvesteering (€)</t>
  </si>
  <si>
    <t>Lisakulud (€)</t>
  </si>
  <si>
    <t>Notar, remont, sisustus jms</t>
  </si>
  <si>
    <t>Aastane üüritulu (€)</t>
  </si>
  <si>
    <t>Kuine üür (€)</t>
  </si>
  <si>
    <t>Kuine üürisumma</t>
  </si>
  <si>
    <t>Brutotootlus (%)</t>
  </si>
  <si>
    <t>Aastased kulud (€)</t>
  </si>
  <si>
    <t>Kokku aastased kulud (remondifond, hooldus, tühjalt seismine jne)</t>
  </si>
  <si>
    <t>Netotulu (€)</t>
  </si>
  <si>
    <t>Omafinantseering (%)</t>
  </si>
  <si>
    <t>Omafinantseeringu osakaal koguinvesteeringust</t>
  </si>
  <si>
    <t>Netotootlus (%)</t>
  </si>
  <si>
    <t>Intressimäär (%)</t>
  </si>
  <si>
    <t>Pangalaenu intressimäär aastas</t>
  </si>
  <si>
    <t>Omafinantseering (€)</t>
  </si>
  <si>
    <t>Aastane väärtuse kasv (%)</t>
  </si>
  <si>
    <t>Eeldatav kinnisvara väärtuse kasv aastas</t>
  </si>
  <si>
    <t>Laenu summa (€)</t>
  </si>
  <si>
    <t>Tühjalt seisimine 1 kuu</t>
  </si>
  <si>
    <t>Aastane intressikulu (€)</t>
  </si>
  <si>
    <t>Aastased kulud (€)+tühjalt seismine</t>
  </si>
  <si>
    <t>Netotulu pärast intressi (€)</t>
  </si>
  <si>
    <t>kollasel alal asenda andmed oma numbritega</t>
  </si>
  <si>
    <t>ROI omafinantseeringule (%)</t>
  </si>
  <si>
    <t>Kogutootlus koos väärtuse kasvuga (%)</t>
  </si>
  <si>
    <t>https://www.brokerly.ee/2025/10/21/uurikinnisvara-tulususe-arvutamine-samm-sammult-juhend/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</si>
</sst>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2" numFmtId="0" xfId="0" applyBorder="1" applyFont="1"/>
    <xf borderId="1" fillId="2" fontId="2" numFmtId="0" xfId="0" applyBorder="1" applyFill="1" applyFont="1"/>
    <xf borderId="0" fillId="0" fontId="2" numFmtId="0" xfId="0" applyFont="1"/>
    <xf borderId="1" fillId="2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1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2" fontId="2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14</xdr:row>
      <xdr:rowOff>0</xdr:rowOff>
    </xdr:from>
    <xdr:ext cx="61912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rokerly.ee/2025/10/21/uurikinnisvara-tulususe-arvutamine-samm-sammult-juhend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14"/>
    <col customWidth="1" min="2" max="2" width="19.0"/>
    <col customWidth="1" min="3" max="3" width="57.71"/>
    <col customWidth="1" min="4" max="4" width="34.0"/>
    <col customWidth="1" min="5" max="5" width="15.86"/>
    <col customWidth="1" min="6" max="29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>
        <v>120000.0</v>
      </c>
      <c r="C2" s="4" t="s">
        <v>6</v>
      </c>
      <c r="D2" s="4" t="s">
        <v>7</v>
      </c>
      <c r="E2" s="4">
        <f>B2+B3</f>
        <v>125000</v>
      </c>
    </row>
    <row r="3">
      <c r="A3" s="2" t="s">
        <v>8</v>
      </c>
      <c r="B3" s="3">
        <v>5000.0</v>
      </c>
      <c r="C3" s="4" t="s">
        <v>9</v>
      </c>
      <c r="D3" s="4" t="s">
        <v>10</v>
      </c>
      <c r="E3" s="4">
        <f>B4*12</f>
        <v>8400</v>
      </c>
    </row>
    <row r="4">
      <c r="A4" s="2" t="s">
        <v>11</v>
      </c>
      <c r="B4" s="5">
        <v>700.0</v>
      </c>
      <c r="C4" s="4" t="s">
        <v>12</v>
      </c>
      <c r="D4" s="4" t="s">
        <v>13</v>
      </c>
      <c r="E4" s="4">
        <f>(E3/(B2+B3))*100</f>
        <v>6.72</v>
      </c>
    </row>
    <row r="5">
      <c r="A5" s="2" t="s">
        <v>14</v>
      </c>
      <c r="B5" s="5">
        <v>1000.0</v>
      </c>
      <c r="C5" s="4" t="s">
        <v>15</v>
      </c>
      <c r="D5" s="4" t="s">
        <v>16</v>
      </c>
      <c r="E5" s="4">
        <f>E3-B10</f>
        <v>6700</v>
      </c>
    </row>
    <row r="6">
      <c r="A6" s="2" t="s">
        <v>17</v>
      </c>
      <c r="B6" s="3">
        <v>30.0</v>
      </c>
      <c r="C6" s="4" t="s">
        <v>18</v>
      </c>
      <c r="D6" s="4" t="s">
        <v>19</v>
      </c>
      <c r="E6" s="4">
        <f>(E5/(B2+B3))*100</f>
        <v>5.36</v>
      </c>
    </row>
    <row r="7">
      <c r="A7" s="2" t="s">
        <v>20</v>
      </c>
      <c r="B7" s="5">
        <v>5.0</v>
      </c>
      <c r="C7" s="4" t="s">
        <v>21</v>
      </c>
      <c r="D7" s="4" t="s">
        <v>22</v>
      </c>
      <c r="E7" s="6">
        <f>B6*B2/100</f>
        <v>36000</v>
      </c>
    </row>
    <row r="8">
      <c r="A8" s="2" t="s">
        <v>23</v>
      </c>
      <c r="B8" s="3">
        <v>3.0</v>
      </c>
      <c r="C8" s="4" t="s">
        <v>24</v>
      </c>
      <c r="D8" s="4" t="s">
        <v>25</v>
      </c>
      <c r="E8" s="4">
        <f>B2-E7</f>
        <v>84000</v>
      </c>
    </row>
    <row r="9">
      <c r="A9" s="6" t="s">
        <v>26</v>
      </c>
      <c r="B9" s="7">
        <v>1.0</v>
      </c>
      <c r="D9" s="4" t="s">
        <v>27</v>
      </c>
      <c r="E9" s="6">
        <f>E8*B7/100</f>
        <v>4200</v>
      </c>
    </row>
    <row r="10">
      <c r="A10" s="8" t="s">
        <v>28</v>
      </c>
      <c r="B10" s="9">
        <f>B5+(B4*B9)</f>
        <v>1700</v>
      </c>
      <c r="D10" s="4" t="s">
        <v>29</v>
      </c>
      <c r="E10" s="4">
        <f>E5-E9</f>
        <v>2500</v>
      </c>
    </row>
    <row r="11">
      <c r="B11" s="10" t="s">
        <v>30</v>
      </c>
      <c r="D11" s="4" t="s">
        <v>31</v>
      </c>
      <c r="E11" s="4">
        <f>(E10/E7)*100</f>
        <v>6.944444444</v>
      </c>
    </row>
    <row r="12">
      <c r="D12" s="4" t="s">
        <v>32</v>
      </c>
      <c r="E12" s="4">
        <f>E11+B8</f>
        <v>9.944444444</v>
      </c>
    </row>
    <row r="14">
      <c r="A14" s="11" t="s">
        <v>33</v>
      </c>
    </row>
    <row r="15">
      <c r="A15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4"/>
  </hyperlinks>
  <printOptions/>
  <pageMargins bottom="1.0" footer="0.0" header="0.0" left="0.75" right="0.75" top="1.0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2025-10-21T13:09:33Z</dcterms:created>
  <dc:creator>openpyxl</dc:creator>
</cp:coreProperties>
</file>